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7" i="1"/>
  <c r="L26" i="1"/>
  <c r="B25" i="1" l="1"/>
  <c r="L22" i="1"/>
  <c r="L20" i="1"/>
  <c r="B20" i="1"/>
  <c r="L19" i="1"/>
  <c r="L16" i="1"/>
  <c r="L12" i="1" l="1"/>
  <c r="L11" i="1"/>
  <c r="B6" i="1"/>
  <c r="B5" i="1"/>
  <c r="B2" i="1"/>
  <c r="B3" i="1"/>
  <c r="B4" i="1"/>
  <c r="B11" i="1"/>
  <c r="L6" i="1"/>
  <c r="D4" i="1"/>
  <c r="L2" i="1"/>
</calcChain>
</file>

<file path=xl/sharedStrings.xml><?xml version="1.0" encoding="utf-8"?>
<sst xmlns="http://schemas.openxmlformats.org/spreadsheetml/2006/main" count="192" uniqueCount="98">
  <si>
    <t xml:space="preserve">Agenzia delle entrate - Riscossione </t>
  </si>
  <si>
    <t>Spese aggio cartelle esattoriali</t>
  </si>
  <si>
    <t>AFFIDAMENTO DIRETTO</t>
  </si>
  <si>
    <t xml:space="preserve">Aruba S.p.A. </t>
  </si>
  <si>
    <t>Spese rinnovo servizi Aruba S.p.A.</t>
  </si>
  <si>
    <t>Z78347DEFB</t>
  </si>
  <si>
    <t>SPESE DI RAPPRESENTANZA INCONTRI ISTITUZIONALI CONSIGLIO DIRETTIVO</t>
  </si>
  <si>
    <t xml:space="preserve">Anno </t>
  </si>
  <si>
    <t>CIG</t>
  </si>
  <si>
    <t xml:space="preserve">B&amp;B Hotels Italia S.p.A. </t>
  </si>
  <si>
    <t>Z9B39BBFDB</t>
  </si>
  <si>
    <t>ZA339A1396</t>
  </si>
  <si>
    <t>Z843BF6D96</t>
  </si>
  <si>
    <t>Z593C6B5A2</t>
  </si>
  <si>
    <t>ZC33CDAD3E</t>
  </si>
  <si>
    <t>HOTEL ASSEMBLEA PRESIDENTI 14 NOV 2023</t>
  </si>
  <si>
    <t>Z723DE5605</t>
  </si>
  <si>
    <t>Spese di rappresentanza incontri istituzionali Consiglio Direttivo</t>
  </si>
  <si>
    <t xml:space="preserve">BPER Banca S.p.A. </t>
  </si>
  <si>
    <t>Canone annuale Banca</t>
  </si>
  <si>
    <t>Il Papavero Di Guarnaccia Carmela</t>
  </si>
  <si>
    <t xml:space="preserve">GRNCML72D50D643O - 02074870714 </t>
  </si>
  <si>
    <t xml:space="preserve">01153230360 - 03830780361 </t>
  </si>
  <si>
    <t xml:space="preserve">04552920482 - 01573850516 </t>
  </si>
  <si>
    <t xml:space="preserve">13756881002 - 13756881002 </t>
  </si>
  <si>
    <t xml:space="preserve">Celone srls </t>
  </si>
  <si>
    <t xml:space="preserve">04126930710 - 04126930710 </t>
  </si>
  <si>
    <t xml:space="preserve">01948810500 - 01948810500 </t>
  </si>
  <si>
    <t xml:space="preserve">Frediani Formazione srl </t>
  </si>
  <si>
    <t xml:space="preserve">Docenza Corso di Formazione Deontologia </t>
  </si>
  <si>
    <t xml:space="preserve">GA.MI. IMPIANTI SRL </t>
  </si>
  <si>
    <t xml:space="preserve">Z913A308F4 </t>
  </si>
  <si>
    <t xml:space="preserve">02295810713 - 02295810713 </t>
  </si>
  <si>
    <t xml:space="preserve">Z793C6BA56 </t>
  </si>
  <si>
    <t xml:space="preserve">HERA COMM S.p.A. </t>
  </si>
  <si>
    <t xml:space="preserve">02221101203 - 03819031208 </t>
  </si>
  <si>
    <t>Oggetto del Bando</t>
  </si>
  <si>
    <t>Struttura proponente</t>
  </si>
  <si>
    <t>Procedura di scelta del contraente</t>
  </si>
  <si>
    <t>Elenco degli operatori invitati a presentare offerte</t>
  </si>
  <si>
    <t>Aggiudicatario</t>
  </si>
  <si>
    <t>Importo di aggiudicazione</t>
  </si>
  <si>
    <t xml:space="preserve">Tempi di completamento dell’opera, servizio o fornitura </t>
  </si>
  <si>
    <t>Importo delle somme
liquidate</t>
  </si>
  <si>
    <t xml:space="preserve">Z6939B8256 </t>
  </si>
  <si>
    <t>Fornitura Timbri</t>
  </si>
  <si>
    <t xml:space="preserve">Fornitura  gas </t>
  </si>
  <si>
    <t>Manutenzione semestrale estintori</t>
  </si>
  <si>
    <t>Fornitura manifesti funeberi</t>
  </si>
  <si>
    <t xml:space="preserve">Longo Sas di Passeri Massimiliano &amp; C. </t>
  </si>
  <si>
    <t xml:space="preserve">02358780712 - 02358780712 </t>
  </si>
  <si>
    <t xml:space="preserve">Mediaweb Graphic Srls </t>
  </si>
  <si>
    <t>04054940715 - 04054940715</t>
  </si>
  <si>
    <t xml:space="preserve">ZD43D3E534 </t>
  </si>
  <si>
    <t>Rinnovo dominio portale Amministrazione Trasparente</t>
  </si>
  <si>
    <t xml:space="preserve">NEATEK SOFTWARE di Dario Argenio </t>
  </si>
  <si>
    <t xml:space="preserve">RGNDRA68P20L219I - 01971010648 </t>
  </si>
  <si>
    <t xml:space="preserve">Acquisto Licenza d'uso Software </t>
  </si>
  <si>
    <t xml:space="preserve">Panfilo Castaldi Immobiliare srl </t>
  </si>
  <si>
    <t xml:space="preserve">08027540585 - 01938541008 </t>
  </si>
  <si>
    <t xml:space="preserve">Z143C73520 </t>
  </si>
  <si>
    <t xml:space="preserve">PUBLILOTO DI CARLA DE PAULIS </t>
  </si>
  <si>
    <t xml:space="preserve">DPLCRL63S54L219Z - 05152470018 </t>
  </si>
  <si>
    <t>Fornitura Tesserini</t>
  </si>
  <si>
    <t xml:space="preserve">REGENERATION CENTER DI CASOLARO SERGIO </t>
  </si>
  <si>
    <t xml:space="preserve">Z9239E6DB8 </t>
  </si>
  <si>
    <t xml:space="preserve">CSLSRG79B25D643Z - 03063190718 </t>
  </si>
  <si>
    <t>Spese di cancelleria</t>
  </si>
  <si>
    <t xml:space="preserve">ZF23CEF795 </t>
  </si>
  <si>
    <t xml:space="preserve">S.G. ASSISTENZA s.r.l. </t>
  </si>
  <si>
    <t>02946410640 - 02946410640</t>
  </si>
  <si>
    <t>Noleggio fotocopiatore</t>
  </si>
  <si>
    <t xml:space="preserve">SERVIZIO ELETTRICO NAZIONALE - SERVIZIO DI MAGGIOR TUTELA </t>
  </si>
  <si>
    <t xml:space="preserve">09633951000 - 15844561009 </t>
  </si>
  <si>
    <t>Fornitura energia eletrica</t>
  </si>
  <si>
    <t xml:space="preserve">SOCIETA' AGRICOLA COLLE PETRITO ar.l. </t>
  </si>
  <si>
    <t xml:space="preserve">05863870720 - 05863870720 </t>
  </si>
  <si>
    <t>ZF4357BB30</t>
  </si>
  <si>
    <t xml:space="preserve">SOCIETA' COOPERATIVA DI LAVORO E SERVIZI A R. L. LA BELVEDERE </t>
  </si>
  <si>
    <t xml:space="preserve">01459010714 - 01459010714 </t>
  </si>
  <si>
    <t>Servizio di pulizia locali Sede</t>
  </si>
  <si>
    <t xml:space="preserve">Servizio di pulizia locali Sede </t>
  </si>
  <si>
    <t xml:space="preserve">TEKNOKLIMA DI STRAMAGLIA LEONARDO </t>
  </si>
  <si>
    <t>Manutenzione caldaia</t>
  </si>
  <si>
    <t xml:space="preserve">TIM S.p.A. </t>
  </si>
  <si>
    <t xml:space="preserve">00488410010 - 00488410010 </t>
  </si>
  <si>
    <t xml:space="preserve">Spese telefoniche </t>
  </si>
  <si>
    <t xml:space="preserve">VISURA S.p.A. </t>
  </si>
  <si>
    <t xml:space="preserve">ZE6347DC46 </t>
  </si>
  <si>
    <t xml:space="preserve">05338771008 - 05338771008 </t>
  </si>
  <si>
    <t xml:space="preserve">Z7137E8C3A </t>
  </si>
  <si>
    <t xml:space="preserve">Fatture in conservazione TRANSAZIONI PAGODIGITALE </t>
  </si>
  <si>
    <t>Canone annuale MANUTENZIONE ASSISTENZA SOFTWARE</t>
  </si>
  <si>
    <t xml:space="preserve">Z563B2B7C2 </t>
  </si>
  <si>
    <t xml:space="preserve">VOLA VIA VIAGGI DI LA LUNA GIULIO &amp; C. S </t>
  </si>
  <si>
    <t xml:space="preserve">01515630711 - 01515630711 </t>
  </si>
  <si>
    <t xml:space="preserve">STRLRD69A01D643L - 03605860711 </t>
  </si>
  <si>
    <t>non trovo fattura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</si>
</sst>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sz val="12"/>
      <name val="Kalinga"/>
      <family val="2"/>
    </font>
    <font>
      <sz val="12"/>
      <color theme="1"/>
      <name val="Kaling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2D1D1"/>
      </left>
      <right style="medium">
        <color rgb="FFD2D1D1"/>
      </right>
      <top style="medium">
        <color rgb="FFD2D1D1"/>
      </top>
      <bottom style="medium">
        <color rgb="FFD2D1D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3">
    <xf numFmtId="164" fontId="0" fillId="0" borderId="0" xfId="0"/>
    <xf numFmtId="164" fontId="2" fillId="0" borderId="2" xfId="0" applyFont="1" applyFill="1" applyBorder="1"/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/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2" fillId="0" borderId="0" xfId="0" applyFont="1" applyFill="1"/>
    <xf numFmtId="0" fontId="2" fillId="0" borderId="2" xfId="0" applyNumberFormat="1" applyFont="1" applyFill="1" applyBorder="1"/>
    <xf numFmtId="14" fontId="2" fillId="0" borderId="2" xfId="0" applyNumberFormat="1" applyFont="1" applyFill="1" applyBorder="1"/>
    <xf numFmtId="164" fontId="2" fillId="0" borderId="2" xfId="0" applyNumberFormat="1" applyFont="1" applyFill="1" applyBorder="1"/>
    <xf numFmtId="14" fontId="2" fillId="0" borderId="0" xfId="0" applyNumberFormat="1" applyFont="1" applyFill="1"/>
    <xf numFmtId="164" fontId="1" fillId="0" borderId="1" xfId="0" applyFont="1" applyFill="1" applyBorder="1" applyAlignment="1">
      <alignment vertical="center" wrapText="1"/>
    </xf>
    <xf numFmtId="164" fontId="1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F1" zoomScale="85" zoomScaleNormal="85" workbookViewId="0">
      <selection activeCell="I15" sqref="I15"/>
    </sheetView>
  </sheetViews>
  <sheetFormatPr defaultRowHeight="20.25" x14ac:dyDescent="0.5"/>
  <cols>
    <col min="1" max="1" width="7.85546875" style="6" bestFit="1" customWidth="1"/>
    <col min="2" max="2" width="17" style="6" bestFit="1" customWidth="1"/>
    <col min="3" max="3" width="83.140625" style="6" bestFit="1" customWidth="1"/>
    <col min="4" max="4" width="45.5703125" style="6" bestFit="1" customWidth="1"/>
    <col min="5" max="5" width="93.85546875" style="6" bestFit="1" customWidth="1"/>
    <col min="6" max="6" width="40.7109375" style="6" bestFit="1" customWidth="1"/>
    <col min="7" max="8" width="83.140625" style="6" bestFit="1" customWidth="1"/>
    <col min="9" max="9" width="31.42578125" style="6" bestFit="1" customWidth="1"/>
    <col min="10" max="11" width="14.140625" style="6" bestFit="1" customWidth="1"/>
    <col min="12" max="12" width="25.5703125" style="6" bestFit="1" customWidth="1"/>
    <col min="13" max="16384" width="9.140625" style="6"/>
  </cols>
  <sheetData>
    <row r="1" spans="1:12" ht="40.5" x14ac:dyDescent="0.5">
      <c r="A1" s="1" t="s">
        <v>7</v>
      </c>
      <c r="B1" s="1" t="s">
        <v>8</v>
      </c>
      <c r="C1" s="2" t="s">
        <v>37</v>
      </c>
      <c r="D1" s="2"/>
      <c r="E1" s="3" t="s">
        <v>36</v>
      </c>
      <c r="F1" s="3" t="s">
        <v>38</v>
      </c>
      <c r="G1" s="3" t="s">
        <v>39</v>
      </c>
      <c r="H1" s="3" t="s">
        <v>40</v>
      </c>
      <c r="I1" s="3" t="s">
        <v>41</v>
      </c>
      <c r="J1" s="4" t="s">
        <v>42</v>
      </c>
      <c r="K1" s="2"/>
      <c r="L1" s="5" t="s">
        <v>43</v>
      </c>
    </row>
    <row r="2" spans="1:12" x14ac:dyDescent="0.5">
      <c r="A2" s="7">
        <v>2023</v>
      </c>
      <c r="B2" s="1" t="str">
        <f>"0000000000"</f>
        <v>0000000000</v>
      </c>
      <c r="C2" s="1" t="s">
        <v>0</v>
      </c>
      <c r="D2" s="1" t="s">
        <v>24</v>
      </c>
      <c r="E2" s="3" t="s">
        <v>1</v>
      </c>
      <c r="F2" s="1" t="s">
        <v>2</v>
      </c>
      <c r="G2" s="1" t="s">
        <v>0</v>
      </c>
      <c r="H2" s="1" t="s">
        <v>0</v>
      </c>
      <c r="I2" s="1">
        <v>0</v>
      </c>
      <c r="J2" s="8">
        <v>44927</v>
      </c>
      <c r="K2" s="8">
        <v>45291</v>
      </c>
      <c r="L2" s="1">
        <f>12.82+8.09</f>
        <v>20.91</v>
      </c>
    </row>
    <row r="3" spans="1:12" x14ac:dyDescent="0.5">
      <c r="A3" s="7">
        <v>2023</v>
      </c>
      <c r="B3" s="1" t="str">
        <f>"0000000000"</f>
        <v>0000000000</v>
      </c>
      <c r="C3" s="3" t="s">
        <v>3</v>
      </c>
      <c r="D3" s="1" t="s">
        <v>23</v>
      </c>
      <c r="E3" s="3" t="s">
        <v>4</v>
      </c>
      <c r="F3" s="1" t="s">
        <v>2</v>
      </c>
      <c r="G3" s="3" t="s">
        <v>3</v>
      </c>
      <c r="H3" s="3" t="s">
        <v>3</v>
      </c>
      <c r="I3" s="1">
        <v>0</v>
      </c>
      <c r="J3" s="8">
        <v>44927</v>
      </c>
      <c r="K3" s="8">
        <v>45291</v>
      </c>
      <c r="L3" s="9">
        <v>26.49</v>
      </c>
    </row>
    <row r="4" spans="1:12" x14ac:dyDescent="0.5">
      <c r="A4" s="7">
        <v>2023</v>
      </c>
      <c r="B4" s="1" t="str">
        <f>"0000000000"</f>
        <v>0000000000</v>
      </c>
      <c r="C4" s="1" t="s">
        <v>9</v>
      </c>
      <c r="D4" s="1" t="str">
        <f>"06291950969"</f>
        <v>06291950969</v>
      </c>
      <c r="E4" s="3" t="s">
        <v>17</v>
      </c>
      <c r="F4" s="1" t="s">
        <v>2</v>
      </c>
      <c r="G4" s="1" t="s">
        <v>9</v>
      </c>
      <c r="H4" s="1" t="s">
        <v>9</v>
      </c>
      <c r="I4" s="1">
        <v>0</v>
      </c>
      <c r="J4" s="8">
        <v>45057</v>
      </c>
      <c r="K4" s="8">
        <v>45058</v>
      </c>
      <c r="L4" s="9">
        <v>83.32</v>
      </c>
    </row>
    <row r="5" spans="1:12" x14ac:dyDescent="0.5">
      <c r="A5" s="7">
        <v>2023</v>
      </c>
      <c r="B5" s="1" t="str">
        <f>"0000000000"</f>
        <v>0000000000</v>
      </c>
      <c r="C5" s="1" t="s">
        <v>18</v>
      </c>
      <c r="D5" s="1" t="s">
        <v>22</v>
      </c>
      <c r="E5" s="3" t="s">
        <v>19</v>
      </c>
      <c r="F5" s="1" t="s">
        <v>2</v>
      </c>
      <c r="G5" s="1" t="s">
        <v>18</v>
      </c>
      <c r="H5" s="1" t="s">
        <v>18</v>
      </c>
      <c r="I5" s="1">
        <v>0</v>
      </c>
      <c r="J5" s="8">
        <v>44927</v>
      </c>
      <c r="K5" s="8">
        <v>45291</v>
      </c>
      <c r="L5" s="9">
        <v>219.24</v>
      </c>
    </row>
    <row r="6" spans="1:12" x14ac:dyDescent="0.5">
      <c r="A6" s="7">
        <v>2023</v>
      </c>
      <c r="B6" s="1" t="str">
        <f>"0000000000"</f>
        <v>0000000000</v>
      </c>
      <c r="C6" s="1" t="s">
        <v>20</v>
      </c>
      <c r="D6" s="1" t="s">
        <v>21</v>
      </c>
      <c r="E6" s="1" t="s">
        <v>48</v>
      </c>
      <c r="F6" s="1" t="s">
        <v>2</v>
      </c>
      <c r="G6" s="1" t="s">
        <v>20</v>
      </c>
      <c r="H6" s="1" t="s">
        <v>20</v>
      </c>
      <c r="I6" s="1">
        <v>0</v>
      </c>
      <c r="J6" s="8">
        <v>44927</v>
      </c>
      <c r="K6" s="8">
        <v>45291</v>
      </c>
      <c r="L6" s="9">
        <f>40.98+40.98</f>
        <v>81.96</v>
      </c>
    </row>
    <row r="7" spans="1:12" x14ac:dyDescent="0.5">
      <c r="A7" s="7">
        <v>2023</v>
      </c>
      <c r="B7" s="1" t="str">
        <f>"0000000000"</f>
        <v>0000000000</v>
      </c>
      <c r="C7" s="1" t="s">
        <v>25</v>
      </c>
      <c r="D7" s="1" t="s">
        <v>26</v>
      </c>
      <c r="E7" s="3" t="s">
        <v>17</v>
      </c>
      <c r="F7" s="1" t="s">
        <v>2</v>
      </c>
      <c r="G7" s="1" t="s">
        <v>25</v>
      </c>
      <c r="H7" s="1" t="s">
        <v>25</v>
      </c>
      <c r="I7" s="1">
        <v>0</v>
      </c>
      <c r="J7" s="8">
        <v>45072</v>
      </c>
      <c r="K7" s="8">
        <v>45096</v>
      </c>
      <c r="L7" s="9">
        <v>159.09</v>
      </c>
    </row>
    <row r="8" spans="1:12" x14ac:dyDescent="0.5">
      <c r="A8" s="7">
        <v>2023</v>
      </c>
      <c r="B8" s="1" t="s">
        <v>16</v>
      </c>
      <c r="C8" s="1" t="s">
        <v>28</v>
      </c>
      <c r="D8" s="1" t="s">
        <v>27</v>
      </c>
      <c r="E8" s="1" t="s">
        <v>29</v>
      </c>
      <c r="F8" s="1" t="s">
        <v>2</v>
      </c>
      <c r="G8" s="1" t="s">
        <v>28</v>
      </c>
      <c r="H8" s="1" t="s">
        <v>28</v>
      </c>
      <c r="I8" s="1">
        <v>500</v>
      </c>
      <c r="J8" s="8">
        <v>45231</v>
      </c>
      <c r="K8" s="8">
        <v>45291</v>
      </c>
      <c r="L8" s="9">
        <v>500</v>
      </c>
    </row>
    <row r="9" spans="1:12" x14ac:dyDescent="0.5">
      <c r="A9" s="7">
        <v>2023</v>
      </c>
      <c r="B9" s="1" t="s">
        <v>31</v>
      </c>
      <c r="C9" s="1" t="s">
        <v>30</v>
      </c>
      <c r="D9" s="1" t="s">
        <v>32</v>
      </c>
      <c r="E9" s="1" t="s">
        <v>47</v>
      </c>
      <c r="F9" s="1" t="s">
        <v>2</v>
      </c>
      <c r="G9" s="1" t="s">
        <v>30</v>
      </c>
      <c r="H9" s="1" t="s">
        <v>30</v>
      </c>
      <c r="I9" s="1">
        <v>100</v>
      </c>
      <c r="J9" s="8">
        <v>44927</v>
      </c>
      <c r="K9" s="8">
        <v>48760</v>
      </c>
      <c r="L9" s="9">
        <v>16.38</v>
      </c>
    </row>
    <row r="10" spans="1:12" x14ac:dyDescent="0.5">
      <c r="A10" s="7">
        <v>2023</v>
      </c>
      <c r="B10" s="1" t="s">
        <v>33</v>
      </c>
      <c r="C10" s="1" t="s">
        <v>30</v>
      </c>
      <c r="D10" s="1" t="s">
        <v>32</v>
      </c>
      <c r="E10" s="1" t="s">
        <v>47</v>
      </c>
      <c r="F10" s="1" t="s">
        <v>2</v>
      </c>
      <c r="G10" s="1" t="s">
        <v>30</v>
      </c>
      <c r="H10" s="1" t="s">
        <v>30</v>
      </c>
      <c r="I10" s="1">
        <v>200</v>
      </c>
      <c r="J10" s="8">
        <v>45108</v>
      </c>
      <c r="K10" s="8">
        <v>45291</v>
      </c>
      <c r="L10" s="9">
        <v>16.38</v>
      </c>
    </row>
    <row r="11" spans="1:12" x14ac:dyDescent="0.5">
      <c r="A11" s="7">
        <v>2023</v>
      </c>
      <c r="B11" s="1" t="str">
        <f>"0000000000"</f>
        <v>0000000000</v>
      </c>
      <c r="C11" s="1" t="s">
        <v>34</v>
      </c>
      <c r="D11" s="1" t="s">
        <v>35</v>
      </c>
      <c r="E11" s="1" t="s">
        <v>46</v>
      </c>
      <c r="F11" s="1" t="s">
        <v>2</v>
      </c>
      <c r="G11" s="1" t="s">
        <v>34</v>
      </c>
      <c r="H11" s="1" t="s">
        <v>34</v>
      </c>
      <c r="I11" s="1">
        <v>0</v>
      </c>
      <c r="J11" s="8">
        <v>44927</v>
      </c>
      <c r="K11" s="8">
        <v>45291</v>
      </c>
      <c r="L11" s="9">
        <f>1081.02+25.6+12.73+6.31+61.61</f>
        <v>1187.2699999999998</v>
      </c>
    </row>
    <row r="12" spans="1:12" x14ac:dyDescent="0.5">
      <c r="A12" s="7">
        <v>2023</v>
      </c>
      <c r="B12" s="1" t="s">
        <v>44</v>
      </c>
      <c r="C12" s="1" t="s">
        <v>49</v>
      </c>
      <c r="D12" s="1" t="s">
        <v>50</v>
      </c>
      <c r="E12" s="1" t="s">
        <v>45</v>
      </c>
      <c r="F12" s="1" t="s">
        <v>2</v>
      </c>
      <c r="G12" s="1" t="s">
        <v>49</v>
      </c>
      <c r="H12" s="1" t="s">
        <v>49</v>
      </c>
      <c r="I12" s="1">
        <v>300</v>
      </c>
      <c r="J12" s="8">
        <v>44927</v>
      </c>
      <c r="K12" s="8">
        <v>45291</v>
      </c>
      <c r="L12" s="9">
        <f>32.8+98.4+16.4+16.4+16.4</f>
        <v>180.4</v>
      </c>
    </row>
    <row r="13" spans="1:12" x14ac:dyDescent="0.5">
      <c r="A13" s="7">
        <v>2023</v>
      </c>
      <c r="B13" s="1" t="s">
        <v>53</v>
      </c>
      <c r="C13" s="1" t="s">
        <v>51</v>
      </c>
      <c r="D13" s="1" t="s">
        <v>52</v>
      </c>
      <c r="E13" s="1" t="s">
        <v>54</v>
      </c>
      <c r="F13" s="1" t="s">
        <v>2</v>
      </c>
      <c r="G13" s="1" t="s">
        <v>51</v>
      </c>
      <c r="H13" s="1" t="s">
        <v>51</v>
      </c>
      <c r="I13" s="1">
        <v>150</v>
      </c>
      <c r="J13" s="8">
        <v>44927</v>
      </c>
      <c r="K13" s="8">
        <v>45291</v>
      </c>
      <c r="L13" s="9">
        <v>150</v>
      </c>
    </row>
    <row r="14" spans="1:12" x14ac:dyDescent="0.5">
      <c r="A14" s="7">
        <v>2023</v>
      </c>
      <c r="B14" s="1" t="s">
        <v>11</v>
      </c>
      <c r="C14" s="1" t="s">
        <v>55</v>
      </c>
      <c r="D14" s="1" t="s">
        <v>56</v>
      </c>
      <c r="E14" s="1" t="s">
        <v>57</v>
      </c>
      <c r="F14" s="1" t="s">
        <v>2</v>
      </c>
      <c r="G14" s="1" t="s">
        <v>55</v>
      </c>
      <c r="H14" s="1" t="s">
        <v>55</v>
      </c>
      <c r="I14" s="1">
        <v>100</v>
      </c>
      <c r="J14" s="8">
        <v>44927</v>
      </c>
      <c r="K14" s="8">
        <v>45291</v>
      </c>
      <c r="L14" s="1">
        <v>78</v>
      </c>
    </row>
    <row r="15" spans="1:12" x14ac:dyDescent="0.5">
      <c r="A15" s="7">
        <v>2023</v>
      </c>
      <c r="B15" s="1" t="s">
        <v>60</v>
      </c>
      <c r="C15" s="1" t="s">
        <v>58</v>
      </c>
      <c r="D15" s="1" t="s">
        <v>59</v>
      </c>
      <c r="E15" s="3" t="s">
        <v>17</v>
      </c>
      <c r="F15" s="1" t="s">
        <v>2</v>
      </c>
      <c r="G15" s="1" t="s">
        <v>58</v>
      </c>
      <c r="H15" s="1" t="s">
        <v>58</v>
      </c>
      <c r="I15" s="1">
        <v>200</v>
      </c>
      <c r="J15" s="8">
        <v>45182</v>
      </c>
      <c r="K15" s="8">
        <v>45201</v>
      </c>
      <c r="L15" s="1">
        <v>346.36</v>
      </c>
    </row>
    <row r="16" spans="1:12" x14ac:dyDescent="0.5">
      <c r="A16" s="7">
        <v>2023</v>
      </c>
      <c r="B16" s="1" t="s">
        <v>12</v>
      </c>
      <c r="C16" s="1" t="s">
        <v>61</v>
      </c>
      <c r="D16" s="1" t="s">
        <v>62</v>
      </c>
      <c r="E16" s="1" t="s">
        <v>63</v>
      </c>
      <c r="F16" s="1" t="s">
        <v>2</v>
      </c>
      <c r="G16" s="1" t="s">
        <v>61</v>
      </c>
      <c r="H16" s="1" t="s">
        <v>61</v>
      </c>
      <c r="I16" s="1">
        <v>100</v>
      </c>
      <c r="J16" s="8">
        <v>44927</v>
      </c>
      <c r="K16" s="8">
        <v>45291</v>
      </c>
      <c r="L16" s="1">
        <f>78.68+30</f>
        <v>108.68</v>
      </c>
    </row>
    <row r="17" spans="1:12" x14ac:dyDescent="0.5">
      <c r="A17" s="7">
        <v>2023</v>
      </c>
      <c r="B17" s="1" t="s">
        <v>65</v>
      </c>
      <c r="C17" s="1" t="s">
        <v>64</v>
      </c>
      <c r="D17" s="1" t="s">
        <v>66</v>
      </c>
      <c r="E17" s="1" t="s">
        <v>67</v>
      </c>
      <c r="F17" s="1" t="s">
        <v>2</v>
      </c>
      <c r="G17" s="1" t="s">
        <v>64</v>
      </c>
      <c r="H17" s="1" t="s">
        <v>64</v>
      </c>
      <c r="I17" s="1">
        <v>300</v>
      </c>
      <c r="J17" s="8">
        <v>44927</v>
      </c>
      <c r="K17" s="8">
        <v>48760</v>
      </c>
      <c r="L17" s="1">
        <v>145.04</v>
      </c>
    </row>
    <row r="18" spans="1:12" x14ac:dyDescent="0.5">
      <c r="A18" s="7">
        <v>2023</v>
      </c>
      <c r="B18" s="1" t="s">
        <v>68</v>
      </c>
      <c r="C18" s="1" t="s">
        <v>64</v>
      </c>
      <c r="D18" s="1" t="s">
        <v>66</v>
      </c>
      <c r="E18" s="1" t="s">
        <v>67</v>
      </c>
      <c r="F18" s="1" t="s">
        <v>2</v>
      </c>
      <c r="G18" s="1" t="s">
        <v>64</v>
      </c>
      <c r="H18" s="1" t="s">
        <v>64</v>
      </c>
      <c r="I18" s="1">
        <v>100</v>
      </c>
      <c r="J18" s="8">
        <v>45108</v>
      </c>
      <c r="K18" s="8">
        <v>45291</v>
      </c>
      <c r="L18" s="1">
        <v>78.959999999999994</v>
      </c>
    </row>
    <row r="19" spans="1:12" x14ac:dyDescent="0.5">
      <c r="A19" s="7">
        <v>2023</v>
      </c>
      <c r="B19" s="1" t="s">
        <v>5</v>
      </c>
      <c r="C19" s="1" t="s">
        <v>69</v>
      </c>
      <c r="D19" s="1" t="s">
        <v>70</v>
      </c>
      <c r="E19" s="1" t="s">
        <v>71</v>
      </c>
      <c r="F19" s="1" t="s">
        <v>2</v>
      </c>
      <c r="G19" s="1" t="s">
        <v>69</v>
      </c>
      <c r="H19" s="1" t="s">
        <v>69</v>
      </c>
      <c r="I19" s="1">
        <v>3415.51</v>
      </c>
      <c r="J19" s="8">
        <v>44927</v>
      </c>
      <c r="K19" s="8">
        <v>45291</v>
      </c>
      <c r="L19" s="1">
        <f>139.8+160.62+139.8+145.61</f>
        <v>585.83000000000004</v>
      </c>
    </row>
    <row r="20" spans="1:12" x14ac:dyDescent="0.5">
      <c r="A20" s="7">
        <v>2023</v>
      </c>
      <c r="B20" s="1" t="str">
        <f>"0000000000"</f>
        <v>0000000000</v>
      </c>
      <c r="C20" s="1" t="s">
        <v>72</v>
      </c>
      <c r="D20" s="1" t="s">
        <v>73</v>
      </c>
      <c r="E20" s="1" t="s">
        <v>74</v>
      </c>
      <c r="F20" s="1" t="s">
        <v>2</v>
      </c>
      <c r="G20" s="1" t="s">
        <v>72</v>
      </c>
      <c r="H20" s="1" t="s">
        <v>72</v>
      </c>
      <c r="I20" s="1">
        <v>0</v>
      </c>
      <c r="J20" s="8">
        <v>44927</v>
      </c>
      <c r="K20" s="8">
        <v>45291</v>
      </c>
      <c r="L20" s="1">
        <f>167.36+159.96</f>
        <v>327.32000000000005</v>
      </c>
    </row>
    <row r="21" spans="1:12" x14ac:dyDescent="0.5">
      <c r="A21" s="7">
        <v>2023</v>
      </c>
      <c r="B21" s="1" t="str">
        <f>"0000000000"</f>
        <v>0000000000</v>
      </c>
      <c r="C21" s="1" t="s">
        <v>75</v>
      </c>
      <c r="D21" s="1" t="s">
        <v>76</v>
      </c>
      <c r="E21" s="3" t="s">
        <v>17</v>
      </c>
      <c r="F21" s="1" t="s">
        <v>2</v>
      </c>
      <c r="G21" s="1" t="s">
        <v>75</v>
      </c>
      <c r="H21" s="1" t="s">
        <v>75</v>
      </c>
      <c r="I21" s="1">
        <v>0</v>
      </c>
      <c r="J21" s="8">
        <v>45261</v>
      </c>
      <c r="K21" s="8">
        <v>45291</v>
      </c>
      <c r="L21" s="1">
        <v>204</v>
      </c>
    </row>
    <row r="22" spans="1:12" x14ac:dyDescent="0.5">
      <c r="A22" s="7">
        <v>2023</v>
      </c>
      <c r="B22" s="1" t="s">
        <v>77</v>
      </c>
      <c r="C22" s="1" t="s">
        <v>78</v>
      </c>
      <c r="D22" s="1" t="s">
        <v>79</v>
      </c>
      <c r="E22" s="1" t="s">
        <v>80</v>
      </c>
      <c r="F22" s="1" t="s">
        <v>2</v>
      </c>
      <c r="G22" s="1" t="s">
        <v>78</v>
      </c>
      <c r="H22" s="1" t="s">
        <v>78</v>
      </c>
      <c r="I22" s="1">
        <v>1500</v>
      </c>
      <c r="J22" s="8">
        <v>44743</v>
      </c>
      <c r="K22" s="8">
        <v>45291</v>
      </c>
      <c r="L22" s="1">
        <f>780+810+720</f>
        <v>2310</v>
      </c>
    </row>
    <row r="23" spans="1:12" x14ac:dyDescent="0.5">
      <c r="A23" s="7">
        <v>2023</v>
      </c>
      <c r="B23" s="1" t="s">
        <v>10</v>
      </c>
      <c r="C23" s="1" t="s">
        <v>78</v>
      </c>
      <c r="D23" s="1" t="s">
        <v>79</v>
      </c>
      <c r="E23" s="1" t="s">
        <v>81</v>
      </c>
      <c r="F23" s="1" t="s">
        <v>2</v>
      </c>
      <c r="G23" s="1" t="s">
        <v>78</v>
      </c>
      <c r="H23" s="1" t="s">
        <v>78</v>
      </c>
      <c r="I23" s="1">
        <v>1500</v>
      </c>
      <c r="J23" s="8">
        <v>44927</v>
      </c>
      <c r="K23" s="8">
        <v>45291</v>
      </c>
      <c r="L23" s="1">
        <v>412.5</v>
      </c>
    </row>
    <row r="24" spans="1:12" x14ac:dyDescent="0.5">
      <c r="A24" s="7">
        <v>2023</v>
      </c>
      <c r="B24" s="1" t="s">
        <v>13</v>
      </c>
      <c r="C24" s="1" t="s">
        <v>82</v>
      </c>
      <c r="D24" s="1" t="s">
        <v>96</v>
      </c>
      <c r="E24" s="1" t="s">
        <v>83</v>
      </c>
      <c r="F24" s="1" t="s">
        <v>2</v>
      </c>
      <c r="G24" s="1" t="s">
        <v>82</v>
      </c>
      <c r="H24" s="1" t="s">
        <v>82</v>
      </c>
      <c r="I24" s="1">
        <v>200</v>
      </c>
      <c r="J24" s="8">
        <v>44927</v>
      </c>
      <c r="K24" s="8">
        <v>45291</v>
      </c>
      <c r="L24" s="1">
        <v>100</v>
      </c>
    </row>
    <row r="25" spans="1:12" x14ac:dyDescent="0.5">
      <c r="A25" s="7">
        <v>2023</v>
      </c>
      <c r="B25" s="1" t="str">
        <f>"0000000000"</f>
        <v>0000000000</v>
      </c>
      <c r="C25" s="1" t="s">
        <v>84</v>
      </c>
      <c r="D25" s="1" t="s">
        <v>85</v>
      </c>
      <c r="E25" s="1" t="s">
        <v>86</v>
      </c>
      <c r="F25" s="1" t="s">
        <v>2</v>
      </c>
      <c r="G25" s="1" t="s">
        <v>84</v>
      </c>
      <c r="H25" s="1" t="s">
        <v>84</v>
      </c>
      <c r="I25" s="1">
        <v>0</v>
      </c>
      <c r="J25" s="8">
        <v>44927</v>
      </c>
      <c r="K25" s="8">
        <v>45291</v>
      </c>
      <c r="L25" s="1">
        <v>847.43000000000006</v>
      </c>
    </row>
    <row r="26" spans="1:12" x14ac:dyDescent="0.5">
      <c r="A26" s="7">
        <v>2023</v>
      </c>
      <c r="B26" s="1" t="s">
        <v>88</v>
      </c>
      <c r="C26" s="1" t="s">
        <v>87</v>
      </c>
      <c r="D26" s="1" t="s">
        <v>89</v>
      </c>
      <c r="E26" s="1" t="s">
        <v>91</v>
      </c>
      <c r="F26" s="1" t="s">
        <v>2</v>
      </c>
      <c r="G26" s="1" t="s">
        <v>87</v>
      </c>
      <c r="H26" s="1" t="s">
        <v>87</v>
      </c>
      <c r="I26" s="1">
        <v>4000</v>
      </c>
      <c r="J26" s="8">
        <v>44927</v>
      </c>
      <c r="K26" s="8">
        <v>45291</v>
      </c>
      <c r="L26" s="1">
        <f>196.3+810+513.5+66.3+135.2</f>
        <v>1721.3</v>
      </c>
    </row>
    <row r="27" spans="1:12" x14ac:dyDescent="0.5">
      <c r="A27" s="7">
        <v>2023</v>
      </c>
      <c r="B27" s="1" t="s">
        <v>90</v>
      </c>
      <c r="C27" s="1" t="s">
        <v>87</v>
      </c>
      <c r="D27" s="1" t="s">
        <v>89</v>
      </c>
      <c r="E27" s="1" t="s">
        <v>92</v>
      </c>
      <c r="F27" s="1" t="s">
        <v>2</v>
      </c>
      <c r="G27" s="1" t="s">
        <v>87</v>
      </c>
      <c r="H27" s="1" t="s">
        <v>87</v>
      </c>
      <c r="I27" s="1">
        <v>4000</v>
      </c>
      <c r="J27" s="8">
        <v>44927</v>
      </c>
      <c r="K27" s="8">
        <v>45291</v>
      </c>
      <c r="L27" s="1">
        <v>2240</v>
      </c>
    </row>
    <row r="28" spans="1:12" x14ac:dyDescent="0.5">
      <c r="A28" s="7">
        <v>2023</v>
      </c>
      <c r="B28" s="1" t="s">
        <v>93</v>
      </c>
      <c r="C28" s="1" t="s">
        <v>94</v>
      </c>
      <c r="D28" s="1" t="s">
        <v>95</v>
      </c>
      <c r="E28" s="1" t="s">
        <v>17</v>
      </c>
      <c r="F28" s="1" t="s">
        <v>2</v>
      </c>
      <c r="G28" s="1" t="s">
        <v>94</v>
      </c>
      <c r="H28" s="1" t="s">
        <v>94</v>
      </c>
      <c r="I28" s="1">
        <v>500</v>
      </c>
      <c r="J28" s="8">
        <v>44927</v>
      </c>
      <c r="K28" s="8">
        <v>45291</v>
      </c>
      <c r="L28" s="1">
        <v>200</v>
      </c>
    </row>
    <row r="29" spans="1:12" ht="21" thickBot="1" x14ac:dyDescent="0.55000000000000004">
      <c r="J29" s="10"/>
      <c r="K29" s="10"/>
    </row>
    <row r="30" spans="1:12" ht="21" thickBot="1" x14ac:dyDescent="0.55000000000000004">
      <c r="B30" s="6" t="s">
        <v>14</v>
      </c>
      <c r="C30" s="11" t="s">
        <v>15</v>
      </c>
      <c r="D30" s="6" t="s">
        <v>97</v>
      </c>
      <c r="E30" s="12" t="s">
        <v>6</v>
      </c>
      <c r="J30" s="10"/>
      <c r="K30" s="10"/>
    </row>
    <row r="31" spans="1:12" x14ac:dyDescent="0.5">
      <c r="J31" s="10"/>
      <c r="K31" s="10"/>
    </row>
    <row r="32" spans="1:12" x14ac:dyDescent="0.5">
      <c r="J32" s="10"/>
      <c r="K32" s="10"/>
    </row>
    <row r="33" spans="10:11" x14ac:dyDescent="0.5">
      <c r="J33" s="10"/>
      <c r="K33" s="10"/>
    </row>
    <row r="34" spans="10:11" x14ac:dyDescent="0.5">
      <c r="J34" s="10"/>
      <c r="K34" s="10"/>
    </row>
    <row r="35" spans="10:11" x14ac:dyDescent="0.5">
      <c r="J35" s="10"/>
      <c r="K35" s="10"/>
    </row>
    <row r="36" spans="10:11" x14ac:dyDescent="0.5">
      <c r="J36" s="10"/>
      <c r="K36" s="10"/>
    </row>
    <row r="37" spans="10:11" x14ac:dyDescent="0.5">
      <c r="J37" s="10"/>
      <c r="K37" s="10"/>
    </row>
    <row r="38" spans="10:11" x14ac:dyDescent="0.5">
      <c r="J38" s="10"/>
      <c r="K38" s="10"/>
    </row>
    <row r="39" spans="10:11" x14ac:dyDescent="0.5">
      <c r="J39" s="10"/>
      <c r="K39" s="10"/>
    </row>
    <row r="40" spans="10:11" x14ac:dyDescent="0.5">
      <c r="J40" s="10"/>
      <c r="K40" s="10"/>
    </row>
    <row r="41" spans="10:11" x14ac:dyDescent="0.5">
      <c r="J41" s="10"/>
      <c r="K41" s="10"/>
    </row>
    <row r="42" spans="10:11" x14ac:dyDescent="0.5">
      <c r="J42" s="10"/>
      <c r="K42" s="10"/>
    </row>
    <row r="43" spans="10:11" x14ac:dyDescent="0.5">
      <c r="J43" s="10"/>
      <c r="K43" s="10"/>
    </row>
    <row r="44" spans="10:11" x14ac:dyDescent="0.5">
      <c r="J44" s="10"/>
      <c r="K44" s="10"/>
    </row>
    <row r="45" spans="10:11" x14ac:dyDescent="0.5">
      <c r="J45" s="10"/>
      <c r="K45" s="10"/>
    </row>
    <row r="46" spans="10:11" x14ac:dyDescent="0.5">
      <c r="J46" s="10"/>
      <c r="K46" s="10"/>
    </row>
    <row r="47" spans="10:11" x14ac:dyDescent="0.5">
      <c r="J47" s="10"/>
      <c r="K47" s="10"/>
    </row>
    <row r="48" spans="10:11" x14ac:dyDescent="0.5">
      <c r="J48" s="10"/>
      <c r="K48" s="10"/>
    </row>
    <row r="49" spans="10:11" x14ac:dyDescent="0.5">
      <c r="J49" s="10"/>
      <c r="K49" s="10"/>
    </row>
    <row r="50" spans="10:11" x14ac:dyDescent="0.5">
      <c r="J50" s="10"/>
      <c r="K50" s="10"/>
    </row>
  </sheetData>
  <mergeCells count="2">
    <mergeCell ref="C1:D1"/>
    <mergeCell ref="J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2024-01-25T09:31:17Z</dcterms:modified>
</cp:coreProperties>
</file>